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fuqbd143\Desktop\"/>
    </mc:Choice>
  </mc:AlternateContent>
  <xr:revisionPtr revIDLastSave="0" documentId="8_{FE3AEAF3-F528-4E0D-B92E-7FD3CA2E87C6}" xr6:coauthVersionLast="47" xr6:coauthVersionMax="47" xr10:uidLastSave="{00000000-0000-0000-0000-000000000000}"/>
  <workbookProtection workbookAlgorithmName="SHA-512" workbookHashValue="Hm/hVULC1Mcrj5OSRv9VBVomLCvcmmNQcshrthTGLGl8GazBqGzFJaIx7gItTMFtsTg9ZgRZtg2LjZK+pzRNuQ==" workbookSaltValue="UaI0YAC5Tv+37ydqZT5nBg==" workbookSpinCount="100000" lockStructure="1"/>
  <bookViews>
    <workbookView xWindow="-28920" yWindow="-2910" windowWidth="29040" windowHeight="1572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36" l="1"/>
  <c r="G32" i="36" a="1"/>
  <c r="G32" i="36" s="1"/>
  <c r="J39" i="36" l="1"/>
  <c r="F39" i="36"/>
  <c r="M32" i="36"/>
  <c r="M39" i="36" s="1"/>
  <c r="J32" i="36"/>
  <c r="J23" i="36"/>
  <c r="G23" i="36"/>
  <c r="G39" i="36" s="1"/>
  <c r="M13" i="36"/>
  <c r="L13" i="36"/>
  <c r="K13" i="36"/>
  <c r="J13" i="36"/>
  <c r="I13" i="36"/>
  <c r="H13" i="36"/>
  <c r="G13" i="36"/>
  <c r="F13" i="36"/>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<sst xmlns="http://schemas.openxmlformats.org/spreadsheetml/2006/main" count="89" uniqueCount="67">
  <si>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</si>
  <si>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</si>
  <si>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</si>
  <si>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</si>
  <si>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</si>
  <si>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</si>
  <si>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</si>
  <si>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</si>
  <si>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</si>
  <si>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</si>
  <si>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</si>
  <si>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</si>
  <si>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</si>
  <si>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</si>
  <si>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</si>
  <si>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⑴</t>
    <phoneticPr fontId="1"/>
  </si>
  <si>
    <t>⑵</t>
    <phoneticPr fontId="1"/>
  </si>
  <si>
    <t>⑶</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</si>
  <si>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</si>
  <si>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</si>
  <si>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</si>
  <si>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</si>
  <si>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</si>
  <si>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</si>
  <si>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</si>
  <si>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</si>
  <si>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</si>
  <si>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</si>
  <si>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</si>
  <si>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</si>
  <si>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</si>
  <si>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</si>
  <si>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</si>
  <si>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</si>
  <si>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</si>
  <si>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</si>
  <si>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</si>
  <si>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</si>
  <si>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</si>
  <si>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</si>
  <si>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</si>
  <si>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</si>
  <si>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</si>
  <si>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</si>
  <si>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</si>
  <si>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</si>
  <si>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</si>
  <si>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</si>
  <si>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</si>
  <si>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</si>
  <si>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</si>
  <si>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</si>
  <si>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</si>
  <si>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</si>
  <si>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</si>
  <si>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</si>
  <si>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</si>
  <si>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</si>
  <si>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ＣＰＤＳにおいて、令和６年度又は令和７年度に取得した１年間の各年度の学習単位</t>
    <phoneticPr fontId="1"/>
  </si>
  <si>
    <t>商号又は名称</t>
    <rPh sb="0" eb="2">
      <t>ショウゴウ</t>
    </rPh>
    <rPh sb="2" eb="3">
      <t>マタ</t>
    </rPh>
    <rPh sb="4" eb="6">
      <t>メイショウ</t>
    </rPh>
    <phoneticPr fontId="1"/>
  </si>
  <si>
    <t>京都市市長部局が発注し、元請として受注した工事（ただし、工事種別を「舗装工事」とする。）のうち、令和元年度から令和７年１０月３１日までに完成済みの工事成績評定点の平均値</t>
    <rPh sb="48" eb="50">
      <t>レイワ</t>
    </rPh>
    <rPh sb="50" eb="51">
      <t>モト</t>
    </rPh>
    <phoneticPr fontId="1"/>
  </si>
  <si>
    <t>（舗装工事用）</t>
    <rPh sb="1" eb="3">
      <t>ホソウ</t>
    </rPh>
    <rPh sb="3" eb="5">
      <t>コウジ</t>
    </rPh>
    <rPh sb="5" eb="6">
      <t>ヨウ</t>
    </rPh>
    <phoneticPr fontId="1"/>
  </si>
  <si>
    <t>配置予定技術者の１級舗装施工管理技術者の資格取得状況</t>
    <phoneticPr fontId="1"/>
  </si>
  <si>
    <t>資格がある場合</t>
    <phoneticPr fontId="1"/>
  </si>
  <si>
    <t>若手（４０歳以下）又は女性を登用する場合</t>
    <phoneticPr fontId="1"/>
  </si>
  <si>
    <t>監理技術者、主任技術者、現場代理人、担当技術者のいずれかへの若手（４０歳以下）又は女性の登用状況</t>
    <phoneticPr fontId="1"/>
  </si>
  <si>
    <t>　工事名：（総合評価）舗装道補修（大原２３号線他）工事</t>
    <rPh sb="1" eb="3">
      <t>コウジ</t>
    </rPh>
    <rPh sb="3" eb="4">
      <t>メイ</t>
    </rPh>
    <rPh sb="6" eb="8">
      <t>ソウゴウ</t>
    </rPh>
    <rPh sb="8" eb="10">
      <t>ヒョウカ</t>
    </rPh>
    <rPh sb="11" eb="14">
      <t>ホソウドウ</t>
    </rPh>
    <rPh sb="14" eb="16">
      <t>ホシュウ</t>
    </rPh>
    <rPh sb="17" eb="19">
      <t>オオハラ</t>
    </rPh>
    <rPh sb="21" eb="23">
      <t>ゴウセン</t>
    </rPh>
    <rPh sb="23" eb="24">
      <t>ホカ</t>
    </rPh>
    <rPh sb="25" eb="27">
      <t>コウジ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</si>
</sst>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0" borderId="17" xfId="0" applyBorder="1" applyAlignment="1" applyProtection="1">
      <alignment vertical="center"/>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0" borderId="1" xfId="0" applyBorder="1" applyAlignment="1">
      <alignment horizontal="center" vertical="center"/>
    </xf>
    <xf numFmtId="0" fontId="0" fillId="0" borderId="1" xfId="0" applyBorder="1" applyAlignment="1">
      <alignment horizontal="left" vertical="center" wrapText="1"/>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0" fontId="8" fillId="0" borderId="21" xfId="0" applyFont="1" applyBorder="1" applyAlignment="1">
      <alignment horizontal="left" vertical="center" wrapText="1"/>
    </xf>
    <xf numFmtId="0" fontId="8" fillId="0" borderId="4"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7" fontId="0" fillId="3" borderId="4"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9"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35"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6" fontId="0" fillId="0" borderId="28" xfId="0" applyNumberFormat="1" applyBorder="1" applyAlignment="1">
      <alignment horizontal="center" vertical="center"/>
    </xf>
    <xf numFmtId="176" fontId="0" fillId="0" borderId="37" xfId="0" applyNumberFormat="1" applyBorder="1" applyAlignment="1">
      <alignment horizontal="center" vertical="center"/>
    </xf>
    <xf numFmtId="176" fontId="0" fillId="0" borderId="2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176" fontId="0" fillId="0" borderId="25"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33" xfId="0" applyNumberFormat="1" applyBorder="1" applyAlignment="1">
      <alignment horizontal="center" vertical="center"/>
    </xf>
    <xf numFmtId="0" fontId="0" fillId="0" borderId="1" xfId="0" applyBorder="1" applyAlignment="1">
      <alignment horizontal="lef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zoomScale="85" zoomScaleNormal="100" zoomScaleSheetLayoutView="85" workbookViewId="0">
      <selection activeCell="G39" sqref="G39:I39"/>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61</v>
      </c>
      <c r="G1" s="190" t="s">
        <v>35</v>
      </c>
      <c r="H1" s="190"/>
      <c r="I1" s="190"/>
      <c r="J1" s="190"/>
      <c r="K1" s="190"/>
      <c r="L1" s="190"/>
      <c r="M1" s="190"/>
    </row>
    <row r="2" spans="1:13" ht="20.100000000000001" customHeight="1" x14ac:dyDescent="0.15">
      <c r="E2" s="14"/>
      <c r="F2" s="191"/>
      <c r="G2" s="191"/>
      <c r="H2" s="191"/>
      <c r="I2" s="191"/>
      <c r="J2" s="191"/>
      <c r="K2" s="191"/>
      <c r="L2" s="191"/>
      <c r="M2" s="191"/>
    </row>
    <row r="3" spans="1:13" ht="20.100000000000001" customHeight="1" x14ac:dyDescent="0.15">
      <c r="E3" s="14" t="s">
        <v>59</v>
      </c>
      <c r="F3" s="192"/>
      <c r="G3" s="192"/>
      <c r="H3" s="192"/>
      <c r="I3" s="192"/>
      <c r="J3" s="192"/>
      <c r="K3" s="192"/>
      <c r="L3" s="192"/>
      <c r="M3" s="192"/>
    </row>
    <row r="4" spans="1:13" ht="20.100000000000001" customHeight="1" x14ac:dyDescent="0.15">
      <c r="E4" s="14" t="s">
        <v>36</v>
      </c>
      <c r="F4" s="192"/>
      <c r="G4" s="192"/>
      <c r="H4" s="192"/>
      <c r="I4" s="192"/>
      <c r="J4" s="192"/>
      <c r="K4" s="192"/>
      <c r="L4" s="192"/>
      <c r="M4" s="192"/>
    </row>
    <row r="5" spans="1:13" ht="30" customHeight="1" x14ac:dyDescent="0.15">
      <c r="A5" s="193" t="s">
        <v>44</v>
      </c>
      <c r="B5" s="194"/>
      <c r="C5" s="194"/>
      <c r="D5" s="194"/>
      <c r="E5" s="194"/>
      <c r="F5" s="194"/>
      <c r="G5" s="194"/>
      <c r="H5" s="194"/>
      <c r="I5" s="194"/>
      <c r="J5" s="194"/>
      <c r="K5" s="194"/>
      <c r="L5" s="194"/>
      <c r="M5" s="194"/>
    </row>
    <row r="6" spans="1:13" ht="30" customHeight="1" x14ac:dyDescent="0.15">
      <c r="A6" t="s">
        <v>37</v>
      </c>
    </row>
    <row r="7" spans="1:13" ht="30" customHeight="1" x14ac:dyDescent="0.15">
      <c r="A7" t="s">
        <v>41</v>
      </c>
    </row>
    <row r="8" spans="1:13" ht="30" customHeight="1" x14ac:dyDescent="0.15">
      <c r="A8" s="45" t="s">
        <v>66</v>
      </c>
      <c r="B8" s="45"/>
      <c r="C8" s="45"/>
      <c r="D8" s="45"/>
    </row>
    <row r="9" spans="1:13" ht="35.25" customHeight="1" x14ac:dyDescent="0.15">
      <c r="A9" s="33" t="s">
        <v>29</v>
      </c>
      <c r="B9" s="33" t="s">
        <v>6</v>
      </c>
      <c r="C9" s="75" t="s">
        <v>0</v>
      </c>
      <c r="D9" s="75"/>
      <c r="E9" s="33" t="s">
        <v>1</v>
      </c>
      <c r="F9" s="33" t="s">
        <v>2</v>
      </c>
      <c r="G9" s="159" t="s">
        <v>5</v>
      </c>
      <c r="H9" s="160"/>
      <c r="I9" s="161"/>
      <c r="J9" s="162" t="s">
        <v>4</v>
      </c>
      <c r="K9" s="163"/>
      <c r="L9" s="164"/>
      <c r="M9" s="17" t="s">
        <v>3</v>
      </c>
    </row>
    <row r="10" spans="1:13" ht="30" customHeight="1" x14ac:dyDescent="0.15">
      <c r="A10" s="165" t="s">
        <v>33</v>
      </c>
      <c r="B10" s="132" t="s">
        <v>9</v>
      </c>
      <c r="C10" s="166" t="s">
        <v>60</v>
      </c>
      <c r="D10" s="167"/>
      <c r="E10" s="1" t="s">
        <v>7</v>
      </c>
      <c r="F10" s="2">
        <v>2</v>
      </c>
      <c r="G10" s="172"/>
      <c r="H10" s="173"/>
      <c r="I10" s="174"/>
      <c r="J10" s="181"/>
      <c r="K10" s="182"/>
      <c r="L10" s="183"/>
      <c r="M10" s="72"/>
    </row>
    <row r="11" spans="1:13" ht="30" customHeight="1" x14ac:dyDescent="0.15">
      <c r="A11" s="165"/>
      <c r="B11" s="133"/>
      <c r="C11" s="168"/>
      <c r="D11" s="169"/>
      <c r="E11" s="4" t="s">
        <v>39</v>
      </c>
      <c r="F11" s="5">
        <v>1</v>
      </c>
      <c r="G11" s="175"/>
      <c r="H11" s="176"/>
      <c r="I11" s="177"/>
      <c r="J11" s="184"/>
      <c r="K11" s="185"/>
      <c r="L11" s="186"/>
      <c r="M11" s="73"/>
    </row>
    <row r="12" spans="1:13" ht="30" customHeight="1" x14ac:dyDescent="0.15">
      <c r="A12" s="165"/>
      <c r="B12" s="134"/>
      <c r="C12" s="170"/>
      <c r="D12" s="171"/>
      <c r="E12" s="3" t="s">
        <v>8</v>
      </c>
      <c r="F12" s="18">
        <v>0</v>
      </c>
      <c r="G12" s="178"/>
      <c r="H12" s="179"/>
      <c r="I12" s="180"/>
      <c r="J12" s="187"/>
      <c r="K12" s="188"/>
      <c r="L12" s="189"/>
      <c r="M12" s="74"/>
    </row>
    <row r="13" spans="1:13" ht="27" customHeight="1" x14ac:dyDescent="0.15">
      <c r="A13" s="165"/>
      <c r="B13" s="150" t="s">
        <v>30</v>
      </c>
      <c r="C13" s="151"/>
      <c r="D13" s="151"/>
      <c r="E13" s="152"/>
      <c r="F13" s="11">
        <f>+F10</f>
        <v>2</v>
      </c>
      <c r="G13" s="153">
        <f t="shared" ref="G13:L13" si="0">G10</f>
        <v>0</v>
      </c>
      <c r="H13" s="154">
        <f t="shared" si="0"/>
        <v>0</v>
      </c>
      <c r="I13" s="155">
        <f t="shared" si="0"/>
        <v>0</v>
      </c>
      <c r="J13" s="60">
        <f t="shared" si="0"/>
        <v>0</v>
      </c>
      <c r="K13" s="61">
        <f t="shared" si="0"/>
        <v>0</v>
      </c>
      <c r="L13" s="62">
        <f t="shared" si="0"/>
        <v>0</v>
      </c>
      <c r="M13" s="32">
        <f>M10</f>
        <v>0</v>
      </c>
    </row>
    <row r="14" spans="1:13" ht="24.95" customHeight="1" x14ac:dyDescent="0.15">
      <c r="A14" s="156" t="s">
        <v>34</v>
      </c>
      <c r="B14" s="75" t="s">
        <v>24</v>
      </c>
      <c r="C14" s="149" t="s">
        <v>10</v>
      </c>
      <c r="D14" s="149"/>
      <c r="E14" s="6" t="s">
        <v>11</v>
      </c>
      <c r="F14" s="10">
        <v>1</v>
      </c>
      <c r="G14" s="77"/>
      <c r="H14" s="78"/>
      <c r="I14" s="79"/>
      <c r="J14" s="83"/>
      <c r="K14" s="84"/>
      <c r="L14" s="85"/>
      <c r="M14" s="72"/>
    </row>
    <row r="15" spans="1:13" ht="24.95" customHeight="1" x14ac:dyDescent="0.15">
      <c r="A15" s="157"/>
      <c r="B15" s="75"/>
      <c r="C15" s="149"/>
      <c r="D15" s="149"/>
      <c r="E15" s="3" t="s">
        <v>12</v>
      </c>
      <c r="F15" s="9">
        <v>0</v>
      </c>
      <c r="G15" s="107"/>
      <c r="H15" s="108"/>
      <c r="I15" s="109"/>
      <c r="J15" s="89"/>
      <c r="K15" s="90"/>
      <c r="L15" s="91"/>
      <c r="M15" s="74"/>
    </row>
    <row r="16" spans="1:13" ht="24.95" customHeight="1" x14ac:dyDescent="0.15">
      <c r="A16" s="157"/>
      <c r="B16" s="132" t="s">
        <v>25</v>
      </c>
      <c r="C16" s="75" t="s">
        <v>15</v>
      </c>
      <c r="D16" s="149" t="s">
        <v>13</v>
      </c>
      <c r="E16" s="7" t="s">
        <v>42</v>
      </c>
      <c r="F16" s="10">
        <v>1</v>
      </c>
      <c r="G16" s="77"/>
      <c r="H16" s="78"/>
      <c r="I16" s="79"/>
      <c r="J16" s="83"/>
      <c r="K16" s="84"/>
      <c r="L16" s="85"/>
      <c r="M16" s="72"/>
    </row>
    <row r="17" spans="1:15" ht="24.95" customHeight="1" x14ac:dyDescent="0.15">
      <c r="A17" s="157"/>
      <c r="B17" s="133"/>
      <c r="C17" s="75"/>
      <c r="D17" s="149"/>
      <c r="E17" s="3" t="s">
        <v>12</v>
      </c>
      <c r="F17" s="9">
        <v>0</v>
      </c>
      <c r="G17" s="107"/>
      <c r="H17" s="108"/>
      <c r="I17" s="109"/>
      <c r="J17" s="89"/>
      <c r="K17" s="90"/>
      <c r="L17" s="91"/>
      <c r="M17" s="74"/>
    </row>
    <row r="18" spans="1:15" ht="103.5" customHeight="1" x14ac:dyDescent="0.15">
      <c r="A18" s="157"/>
      <c r="B18" s="133"/>
      <c r="C18" s="75" t="s">
        <v>16</v>
      </c>
      <c r="D18" s="76" t="s">
        <v>14</v>
      </c>
      <c r="E18" s="6" t="s">
        <v>43</v>
      </c>
      <c r="F18" s="10">
        <v>1</v>
      </c>
      <c r="G18" s="77"/>
      <c r="H18" s="78"/>
      <c r="I18" s="79"/>
      <c r="J18" s="83"/>
      <c r="K18" s="84"/>
      <c r="L18" s="85"/>
      <c r="M18" s="72"/>
    </row>
    <row r="19" spans="1:15" ht="24.95" customHeight="1" x14ac:dyDescent="0.15">
      <c r="A19" s="157"/>
      <c r="B19" s="133"/>
      <c r="C19" s="75"/>
      <c r="D19" s="76"/>
      <c r="E19" s="3" t="s">
        <v>12</v>
      </c>
      <c r="F19" s="9">
        <v>0</v>
      </c>
      <c r="G19" s="107"/>
      <c r="H19" s="108"/>
      <c r="I19" s="109"/>
      <c r="J19" s="89"/>
      <c r="K19" s="90"/>
      <c r="L19" s="91"/>
      <c r="M19" s="74"/>
    </row>
    <row r="20" spans="1:15" ht="20.100000000000001" customHeight="1" x14ac:dyDescent="0.15">
      <c r="A20" s="157"/>
      <c r="B20" s="133"/>
      <c r="C20" s="135" t="s">
        <v>17</v>
      </c>
      <c r="D20" s="138" t="s">
        <v>65</v>
      </c>
      <c r="E20" s="1"/>
      <c r="F20" s="2"/>
      <c r="G20" s="26" t="s">
        <v>45</v>
      </c>
      <c r="H20" s="27" t="s">
        <v>46</v>
      </c>
      <c r="I20" s="28" t="s">
        <v>47</v>
      </c>
      <c r="J20" s="37" t="s">
        <v>45</v>
      </c>
      <c r="K20" s="38" t="s">
        <v>46</v>
      </c>
      <c r="L20" s="39" t="s">
        <v>47</v>
      </c>
      <c r="M20" s="114"/>
    </row>
    <row r="21" spans="1:15" ht="24.95" customHeight="1" x14ac:dyDescent="0.15">
      <c r="A21" s="157"/>
      <c r="B21" s="133"/>
      <c r="C21" s="136"/>
      <c r="D21" s="139"/>
      <c r="E21" s="23" t="s">
        <v>64</v>
      </c>
      <c r="F21" s="22">
        <v>1</v>
      </c>
      <c r="G21" s="117"/>
      <c r="H21" s="119"/>
      <c r="I21" s="121"/>
      <c r="J21" s="140"/>
      <c r="K21" s="145"/>
      <c r="L21" s="129"/>
      <c r="M21" s="115"/>
    </row>
    <row r="22" spans="1:15" ht="24.95" customHeight="1" x14ac:dyDescent="0.15">
      <c r="A22" s="157"/>
      <c r="B22" s="133"/>
      <c r="C22" s="136"/>
      <c r="D22" s="139"/>
      <c r="E22" s="24" t="s">
        <v>12</v>
      </c>
      <c r="F22" s="25">
        <v>0</v>
      </c>
      <c r="G22" s="118"/>
      <c r="H22" s="120"/>
      <c r="I22" s="122"/>
      <c r="J22" s="142"/>
      <c r="K22" s="147"/>
      <c r="L22" s="148"/>
      <c r="M22" s="115"/>
    </row>
    <row r="23" spans="1:15" ht="24.95" customHeight="1" x14ac:dyDescent="0.15">
      <c r="A23" s="157"/>
      <c r="B23" s="34"/>
      <c r="C23" s="35"/>
      <c r="D23" s="34"/>
      <c r="E23" s="20"/>
      <c r="F23" s="19"/>
      <c r="G23" s="100">
        <f>MIN(G21, H21, I21)</f>
        <v>0</v>
      </c>
      <c r="H23" s="101"/>
      <c r="I23" s="102"/>
      <c r="J23" s="100">
        <f>MIN(J21, K21, L21)</f>
        <v>0</v>
      </c>
      <c r="K23" s="101"/>
      <c r="L23" s="102"/>
      <c r="M23" s="40"/>
    </row>
    <row r="24" spans="1:15" ht="20.100000000000001" customHeight="1" x14ac:dyDescent="0.15">
      <c r="A24" s="157"/>
      <c r="B24" s="132" t="s">
        <v>26</v>
      </c>
      <c r="C24" s="135" t="s">
        <v>15</v>
      </c>
      <c r="D24" s="138" t="s">
        <v>62</v>
      </c>
      <c r="E24" s="1"/>
      <c r="F24" s="2"/>
      <c r="G24" s="26" t="s">
        <v>45</v>
      </c>
      <c r="H24" s="27" t="s">
        <v>46</v>
      </c>
      <c r="I24" s="28" t="s">
        <v>47</v>
      </c>
      <c r="J24" s="37" t="s">
        <v>45</v>
      </c>
      <c r="K24" s="38" t="s">
        <v>46</v>
      </c>
      <c r="L24" s="39" t="s">
        <v>47</v>
      </c>
      <c r="M24" s="114"/>
    </row>
    <row r="25" spans="1:15" ht="24.95" customHeight="1" x14ac:dyDescent="0.15">
      <c r="A25" s="157"/>
      <c r="B25" s="133"/>
      <c r="C25" s="136"/>
      <c r="D25" s="139"/>
      <c r="E25" s="43" t="s">
        <v>63</v>
      </c>
      <c r="F25" s="22">
        <v>1</v>
      </c>
      <c r="G25" s="117"/>
      <c r="H25" s="119"/>
      <c r="I25" s="121"/>
      <c r="J25" s="140"/>
      <c r="K25" s="145"/>
      <c r="L25" s="129"/>
      <c r="M25" s="115"/>
    </row>
    <row r="26" spans="1:15" ht="27" customHeight="1" x14ac:dyDescent="0.15">
      <c r="A26" s="157"/>
      <c r="B26" s="133"/>
      <c r="C26" s="136"/>
      <c r="D26" s="139"/>
      <c r="E26" s="110" t="s">
        <v>57</v>
      </c>
      <c r="F26" s="112">
        <v>0</v>
      </c>
      <c r="G26" s="118"/>
      <c r="H26" s="120"/>
      <c r="I26" s="122"/>
      <c r="J26" s="141"/>
      <c r="K26" s="146"/>
      <c r="L26" s="130"/>
      <c r="M26" s="115"/>
    </row>
    <row r="27" spans="1:15" ht="27" customHeight="1" x14ac:dyDescent="0.15">
      <c r="A27" s="157"/>
      <c r="B27" s="133"/>
      <c r="C27" s="137"/>
      <c r="D27" s="139"/>
      <c r="E27" s="111"/>
      <c r="F27" s="113"/>
      <c r="G27" s="92"/>
      <c r="H27" s="93"/>
      <c r="I27" s="94"/>
      <c r="J27" s="142"/>
      <c r="K27" s="147"/>
      <c r="L27" s="148"/>
      <c r="M27" s="115"/>
    </row>
    <row r="28" spans="1:15" ht="20.100000000000001" customHeight="1" x14ac:dyDescent="0.15">
      <c r="A28" s="157"/>
      <c r="B28" s="133"/>
      <c r="C28" s="135" t="s">
        <v>16</v>
      </c>
      <c r="D28" s="143" t="s">
        <v>58</v>
      </c>
      <c r="E28" s="1"/>
      <c r="F28" s="2"/>
      <c r="G28" s="26" t="s">
        <v>45</v>
      </c>
      <c r="H28" s="27" t="s">
        <v>46</v>
      </c>
      <c r="I28" s="28" t="s">
        <v>47</v>
      </c>
      <c r="J28" s="37" t="s">
        <v>45</v>
      </c>
      <c r="K28" s="38" t="s">
        <v>46</v>
      </c>
      <c r="L28" s="39" t="s">
        <v>47</v>
      </c>
      <c r="M28" s="114"/>
    </row>
    <row r="29" spans="1:15" ht="24.95" customHeight="1" x14ac:dyDescent="0.15">
      <c r="A29" s="157"/>
      <c r="B29" s="133"/>
      <c r="C29" s="136"/>
      <c r="D29" s="144"/>
      <c r="E29" s="21" t="s">
        <v>18</v>
      </c>
      <c r="F29" s="22">
        <v>1</v>
      </c>
      <c r="G29" s="117"/>
      <c r="H29" s="119"/>
      <c r="I29" s="121"/>
      <c r="J29" s="123"/>
      <c r="K29" s="126"/>
      <c r="L29" s="129"/>
      <c r="M29" s="115"/>
    </row>
    <row r="30" spans="1:15" ht="27" customHeight="1" x14ac:dyDescent="0.15">
      <c r="A30" s="157"/>
      <c r="B30" s="133"/>
      <c r="C30" s="136"/>
      <c r="D30" s="144"/>
      <c r="E30" s="110" t="s">
        <v>57</v>
      </c>
      <c r="F30" s="112">
        <v>0</v>
      </c>
      <c r="G30" s="118"/>
      <c r="H30" s="120"/>
      <c r="I30" s="122"/>
      <c r="J30" s="124"/>
      <c r="K30" s="127"/>
      <c r="L30" s="130"/>
      <c r="M30" s="115"/>
    </row>
    <row r="31" spans="1:15" ht="27" customHeight="1" x14ac:dyDescent="0.15">
      <c r="A31" s="157"/>
      <c r="B31" s="133"/>
      <c r="C31" s="137"/>
      <c r="D31" s="111"/>
      <c r="E31" s="111"/>
      <c r="F31" s="113"/>
      <c r="G31" s="92"/>
      <c r="H31" s="93"/>
      <c r="I31" s="94"/>
      <c r="J31" s="125"/>
      <c r="K31" s="128"/>
      <c r="L31" s="131"/>
      <c r="M31" s="116"/>
    </row>
    <row r="32" spans="1:15" ht="27" customHeight="1" x14ac:dyDescent="0.15">
      <c r="A32" s="157"/>
      <c r="B32" s="134"/>
      <c r="C32" s="95" t="s">
        <v>50</v>
      </c>
      <c r="D32" s="96"/>
      <c r="E32" s="96"/>
      <c r="F32" s="41">
        <v>2</v>
      </c>
      <c r="G32" s="97" cm="1">
        <f t="array" ref="G32">MIN(IF(((G25:I25&lt;&gt;"")+(G29:I29&lt;&gt;""))&gt;0, G25:I25+G29:I29))</f>
        <v>0</v>
      </c>
      <c r="H32" s="98"/>
      <c r="I32" s="99"/>
      <c r="J32" s="100">
        <f>MIN(J25+J29, K25+K29, L25+L29)</f>
        <v>0</v>
      </c>
      <c r="K32" s="101"/>
      <c r="L32" s="102"/>
      <c r="M32" s="36">
        <f>MIN(M25+M29, N25+N29, O25+O29)</f>
        <v>0</v>
      </c>
      <c r="N32" s="42"/>
      <c r="O32" s="42"/>
    </row>
    <row r="33" spans="1:13" ht="24.95" customHeight="1" x14ac:dyDescent="0.15">
      <c r="A33" s="157"/>
      <c r="B33" s="103" t="s">
        <v>27</v>
      </c>
      <c r="C33" s="76" t="s">
        <v>19</v>
      </c>
      <c r="D33" s="76"/>
      <c r="E33" s="6" t="s">
        <v>20</v>
      </c>
      <c r="F33" s="10">
        <v>2</v>
      </c>
      <c r="G33" s="77"/>
      <c r="H33" s="78"/>
      <c r="I33" s="79"/>
      <c r="J33" s="83"/>
      <c r="K33" s="84"/>
      <c r="L33" s="85"/>
      <c r="M33" s="72"/>
    </row>
    <row r="34" spans="1:13" ht="24.95" customHeight="1" x14ac:dyDescent="0.15">
      <c r="A34" s="157"/>
      <c r="B34" s="103"/>
      <c r="C34" s="76"/>
      <c r="D34" s="76"/>
      <c r="E34" s="8" t="s">
        <v>21</v>
      </c>
      <c r="F34" s="5">
        <v>1</v>
      </c>
      <c r="G34" s="104"/>
      <c r="H34" s="105"/>
      <c r="I34" s="106"/>
      <c r="J34" s="86"/>
      <c r="K34" s="87"/>
      <c r="L34" s="88"/>
      <c r="M34" s="73"/>
    </row>
    <row r="35" spans="1:13" ht="24.95" customHeight="1" x14ac:dyDescent="0.15">
      <c r="A35" s="157"/>
      <c r="B35" s="103"/>
      <c r="C35" s="76"/>
      <c r="D35" s="76"/>
      <c r="E35" s="3" t="s">
        <v>12</v>
      </c>
      <c r="F35" s="9">
        <v>0</v>
      </c>
      <c r="G35" s="107"/>
      <c r="H35" s="108"/>
      <c r="I35" s="109"/>
      <c r="J35" s="89"/>
      <c r="K35" s="90"/>
      <c r="L35" s="91"/>
      <c r="M35" s="74"/>
    </row>
    <row r="36" spans="1:13" ht="24.95" customHeight="1" x14ac:dyDescent="0.15">
      <c r="A36" s="157"/>
      <c r="B36" s="75" t="s">
        <v>28</v>
      </c>
      <c r="C36" s="76" t="s">
        <v>51</v>
      </c>
      <c r="D36" s="76"/>
      <c r="E36" s="1" t="s">
        <v>22</v>
      </c>
      <c r="F36" s="2">
        <v>2</v>
      </c>
      <c r="G36" s="77"/>
      <c r="H36" s="78"/>
      <c r="I36" s="79"/>
      <c r="J36" s="83"/>
      <c r="K36" s="84"/>
      <c r="L36" s="85"/>
      <c r="M36" s="72"/>
    </row>
    <row r="37" spans="1:13" ht="24.95" customHeight="1" x14ac:dyDescent="0.15">
      <c r="A37" s="157"/>
      <c r="B37" s="75"/>
      <c r="C37" s="76"/>
      <c r="D37" s="76"/>
      <c r="E37" s="4" t="s">
        <v>23</v>
      </c>
      <c r="F37" s="5">
        <v>1</v>
      </c>
      <c r="G37" s="80"/>
      <c r="H37" s="81"/>
      <c r="I37" s="82"/>
      <c r="J37" s="86"/>
      <c r="K37" s="87"/>
      <c r="L37" s="88"/>
      <c r="M37" s="73"/>
    </row>
    <row r="38" spans="1:13" ht="35.1" customHeight="1" x14ac:dyDescent="0.15">
      <c r="A38" s="157"/>
      <c r="B38" s="75"/>
      <c r="C38" s="76"/>
      <c r="D38" s="76"/>
      <c r="E38" s="44" t="s">
        <v>56</v>
      </c>
      <c r="F38" s="9">
        <v>0</v>
      </c>
      <c r="G38" s="92"/>
      <c r="H38" s="93"/>
      <c r="I38" s="94"/>
      <c r="J38" s="89"/>
      <c r="K38" s="90"/>
      <c r="L38" s="91"/>
      <c r="M38" s="74"/>
    </row>
    <row r="39" spans="1:13" ht="24.95" customHeight="1" x14ac:dyDescent="0.15">
      <c r="A39" s="158"/>
      <c r="B39" s="56" t="s">
        <v>31</v>
      </c>
      <c r="C39" s="56"/>
      <c r="D39" s="56"/>
      <c r="E39" s="56"/>
      <c r="F39" s="12">
        <f>+F14+F16+F18+F21+F25+F29+F33+F36</f>
        <v>10</v>
      </c>
      <c r="G39" s="57">
        <f>+G14+G16+G18+G23+G32+G33+G36</f>
        <v>0</v>
      </c>
      <c r="H39" s="58"/>
      <c r="I39" s="59"/>
      <c r="J39" s="60">
        <f>SUM(L14:L38)</f>
        <v>0</v>
      </c>
      <c r="K39" s="61"/>
      <c r="L39" s="62"/>
      <c r="M39" s="31">
        <f t="shared" ref="M39" si="1">SUM(M14:M38)</f>
        <v>0</v>
      </c>
    </row>
    <row r="40" spans="1:13" ht="24.95" customHeight="1" x14ac:dyDescent="0.15">
      <c r="A40" s="63" t="s">
        <v>32</v>
      </c>
      <c r="B40" s="64"/>
      <c r="C40" s="64"/>
      <c r="D40" s="64"/>
      <c r="E40" s="65"/>
      <c r="F40" s="13">
        <f>+F13+F39</f>
        <v>12</v>
      </c>
      <c r="G40" s="66"/>
      <c r="H40" s="67"/>
      <c r="I40" s="68"/>
      <c r="J40" s="69"/>
      <c r="K40" s="70"/>
      <c r="L40" s="71"/>
      <c r="M40" s="29"/>
    </row>
    <row r="41" spans="1:13" ht="24.95" customHeight="1" x14ac:dyDescent="0.15">
      <c r="A41" s="46" t="s">
        <v>38</v>
      </c>
      <c r="B41" s="46"/>
      <c r="C41" s="46"/>
      <c r="D41" s="46"/>
      <c r="E41" s="46"/>
      <c r="F41" s="15">
        <v>100</v>
      </c>
      <c r="G41" s="47">
        <v>100</v>
      </c>
      <c r="H41" s="48"/>
      <c r="I41" s="49"/>
      <c r="J41" s="50"/>
      <c r="K41" s="51"/>
      <c r="L41" s="52"/>
      <c r="M41" s="30">
        <v>100</v>
      </c>
    </row>
    <row r="42" spans="1:13" ht="24.95" customHeight="1" x14ac:dyDescent="0.15">
      <c r="A42" s="46" t="s">
        <v>40</v>
      </c>
      <c r="B42" s="46"/>
      <c r="C42" s="46"/>
      <c r="D42" s="46"/>
      <c r="E42" s="46"/>
      <c r="F42" s="15">
        <f>+F40+F41</f>
        <v>112</v>
      </c>
      <c r="G42" s="53"/>
      <c r="H42" s="54"/>
      <c r="I42" s="55"/>
      <c r="J42" s="50"/>
      <c r="K42" s="51"/>
      <c r="L42" s="52"/>
      <c r="M42" s="16"/>
    </row>
    <row r="43" spans="1:13" ht="20.100000000000001" customHeight="1" x14ac:dyDescent="0.15">
      <c r="A43" t="s">
        <v>53</v>
      </c>
    </row>
    <row r="44" spans="1:13" ht="20.100000000000001" customHeight="1" x14ac:dyDescent="0.15">
      <c r="A44" t="s">
        <v>54</v>
      </c>
    </row>
    <row r="45" spans="1:13" ht="20.100000000000001" customHeight="1" x14ac:dyDescent="0.15">
      <c r="A45" t="s">
        <v>49</v>
      </c>
    </row>
    <row r="46" spans="1:13" ht="20.100000000000001" customHeight="1" x14ac:dyDescent="0.15">
      <c r="A46" t="s">
        <v>48</v>
      </c>
    </row>
    <row r="47" spans="1:13" ht="20.100000000000001" customHeight="1" x14ac:dyDescent="0.15">
      <c r="A47" t="s">
        <v>52</v>
      </c>
    </row>
    <row r="48" spans="1:13" ht="20.100000000000001" customHeight="1" x14ac:dyDescent="0.15">
      <c r="A48" t="s">
        <v>55</v>
      </c>
    </row>
    <row r="49" ht="20.100000000000001" customHeight="1" x14ac:dyDescent="0.15"/>
    <row r="50" ht="20.100000000000001" customHeight="1" x14ac:dyDescent="0.15"/>
  </sheetData>
  <sheetProtection algorithmName="SHA-512" hashValue="xTebLLuOrVtVeOEk7xs8rO3dfJpnymRPM1zaKyBohVt/e0nu+ttObTCe9BvWkVbOn2r7Febt4OhOmXZi4MFR1Q==" saltValue="QasbqjqezLAL8FNnVk+PUQ==" spinCount="100000" sheet="1" objects="1" scenarios="1"/>
  <mergeCells count="96">
    <mergeCell ref="G1:M1"/>
    <mergeCell ref="F2:M2"/>
    <mergeCell ref="F3:M3"/>
    <mergeCell ref="F4:M4"/>
    <mergeCell ref="A5:M5"/>
    <mergeCell ref="C9:D9"/>
    <mergeCell ref="G9:I9"/>
    <mergeCell ref="J9:L9"/>
    <mergeCell ref="A10:A13"/>
    <mergeCell ref="B10:B12"/>
    <mergeCell ref="C10:D12"/>
    <mergeCell ref="G10:I12"/>
    <mergeCell ref="J10:L12"/>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16:C17"/>
    <mergeCell ref="D16:D17"/>
    <mergeCell ref="G16:I17"/>
    <mergeCell ref="J16:L17"/>
    <mergeCell ref="M18:M19"/>
    <mergeCell ref="C20:C22"/>
    <mergeCell ref="D20:D22"/>
    <mergeCell ref="M20:M22"/>
    <mergeCell ref="G21:G22"/>
    <mergeCell ref="H21:H22"/>
    <mergeCell ref="I21:I22"/>
    <mergeCell ref="J21:J22"/>
    <mergeCell ref="K21:K22"/>
    <mergeCell ref="L21:L22"/>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E26:E27"/>
    <mergeCell ref="F26:F27"/>
    <mergeCell ref="G27:I27"/>
    <mergeCell ref="M28:M31"/>
    <mergeCell ref="G29:G30"/>
    <mergeCell ref="H29:H30"/>
    <mergeCell ref="I29:I30"/>
    <mergeCell ref="J29:J31"/>
    <mergeCell ref="K29:K31"/>
    <mergeCell ref="L29:L31"/>
    <mergeCell ref="G31:I31"/>
    <mergeCell ref="C32:E32"/>
    <mergeCell ref="G32:I32"/>
    <mergeCell ref="J32:L32"/>
    <mergeCell ref="B33:B35"/>
    <mergeCell ref="C33:D35"/>
    <mergeCell ref="G33:I35"/>
    <mergeCell ref="J33:L35"/>
    <mergeCell ref="M33:M35"/>
    <mergeCell ref="B36:B38"/>
    <mergeCell ref="C36:D38"/>
    <mergeCell ref="G36:I37"/>
    <mergeCell ref="J36:L38"/>
    <mergeCell ref="M36:M38"/>
    <mergeCell ref="G38:I38"/>
    <mergeCell ref="B39:E39"/>
    <mergeCell ref="G39:I39"/>
    <mergeCell ref="J39:L39"/>
    <mergeCell ref="A40:E40"/>
    <mergeCell ref="G40:I40"/>
    <mergeCell ref="J40:L40"/>
    <mergeCell ref="A41:E41"/>
    <mergeCell ref="G41:I41"/>
    <mergeCell ref="J41:L41"/>
    <mergeCell ref="A42:E42"/>
    <mergeCell ref="G42:I42"/>
    <mergeCell ref="J42:L42"/>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2026-07-05T23:35:13Z</dcterms:modified>
</cp:coreProperties>
</file>